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960" activeTab="1"/>
  </bookViews>
  <sheets>
    <sheet name="项目一报价单" sheetId="2" r:id="rId1"/>
    <sheet name="项目二报价单" sheetId="4" r:id="rId2"/>
  </sheets>
  <externalReferences>
    <externalReference r:id="rId3"/>
    <externalReference r:id="rId4"/>
  </externalReferences>
  <definedNames>
    <definedName name="________________________qgt1">[1]备件目录!#REF!</definedName>
    <definedName name="_______________________qgt1">[1]备件目录!#REF!</definedName>
    <definedName name="______________________qgt1">[1]备件目录!#REF!</definedName>
    <definedName name="_____________________qgt1">[1]备件目录!#REF!</definedName>
    <definedName name="____________________qgt1">[1]备件目录!#REF!</definedName>
    <definedName name="_____________qgt1">[1]备件目录!#REF!</definedName>
    <definedName name="_xlnm.Print_Titles" localSheetId="0">项目一报价单!$1:$4</definedName>
    <definedName name="存货档案">#REF!</definedName>
    <definedName name="_qgt1">[2]备件目录!#REF!</definedName>
    <definedName name="_xlnm.Print_Titles" localSheetId="1">项目二报价单!$1:$4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F6C29B787A564339A03C0C2F9ED8BD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01795" y="16865600"/>
          <a:ext cx="8810625" cy="7010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265B1F06A974E72BDBB862078D53E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901795" y="18846800"/>
          <a:ext cx="7620000" cy="7620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66F42B1DD86E4F2BABFC7E74AA631D0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901795" y="17360900"/>
          <a:ext cx="10363200" cy="22860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070D958C96C14AC29D389CB838180D4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901795" y="18351500"/>
          <a:ext cx="7620000" cy="7620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2D3A96884CF64CD99525F539B0A4BEE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901795" y="11912600"/>
          <a:ext cx="12192000" cy="1625917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<sst xmlns="http://schemas.openxmlformats.org/spreadsheetml/2006/main" count="339" uniqueCount="231">
  <si>
    <t>中国铝业几内亚有限公司报价单</t>
  </si>
  <si>
    <t>Formulaire de devis de CHALCO GUINEA COMPANY S.A.</t>
  </si>
  <si>
    <t>序号</t>
  </si>
  <si>
    <t>计划编号</t>
  </si>
  <si>
    <t>存货编码</t>
  </si>
  <si>
    <t>物料名称</t>
  </si>
  <si>
    <t>物料名称（英文或法文）</t>
  </si>
  <si>
    <t>规格型号</t>
  </si>
  <si>
    <t>单位</t>
  </si>
  <si>
    <t>数量</t>
  </si>
  <si>
    <t>不含税单价</t>
  </si>
  <si>
    <t>总价</t>
  </si>
  <si>
    <t>税金</t>
  </si>
  <si>
    <t>到货时间</t>
  </si>
  <si>
    <t>备注</t>
  </si>
  <si>
    <t>NO</t>
  </si>
  <si>
    <t>Numéro de plan</t>
  </si>
  <si>
    <t>Code d'inventaire</t>
  </si>
  <si>
    <t>Nom du matériel</t>
  </si>
  <si>
    <t>Designation(anglais ou français)</t>
  </si>
  <si>
    <t>Spécification</t>
  </si>
  <si>
    <t>anglais ou français</t>
  </si>
  <si>
    <t>Unité</t>
  </si>
  <si>
    <t>Quantité</t>
  </si>
  <si>
    <t>Prix unitaire hors taxes (GNF)</t>
  </si>
  <si>
    <r>
      <rPr>
        <b/>
        <sz val="12"/>
        <color rgb="FF000000"/>
        <rFont val="Times New Roman"/>
        <charset val="134"/>
      </rPr>
      <t>Prix total</t>
    </r>
    <r>
      <rPr>
        <b/>
        <sz val="12"/>
        <color rgb="FF000000"/>
        <rFont val="仿宋_GB2312"/>
        <charset val="134"/>
      </rPr>
      <t>（</t>
    </r>
    <r>
      <rPr>
        <b/>
        <sz val="12"/>
        <color rgb="FF000000"/>
        <rFont val="Times New Roman"/>
        <charset val="134"/>
      </rPr>
      <t>GNF</t>
    </r>
    <r>
      <rPr>
        <b/>
        <sz val="12"/>
        <color rgb="FF000000"/>
        <rFont val="仿宋_GB2312"/>
        <charset val="134"/>
      </rPr>
      <t>）</t>
    </r>
  </si>
  <si>
    <t>Montant de la taxe</t>
  </si>
  <si>
    <t>Date de livraison</t>
  </si>
  <si>
    <t>note de remarque</t>
  </si>
  <si>
    <t>FCE260923017</t>
  </si>
  <si>
    <t>脱叶竹质大扫把</t>
  </si>
  <si>
    <t>Grand balai en bambou pour ramasser les feuilles</t>
  </si>
  <si>
    <t>2.5kg 2m</t>
  </si>
  <si>
    <t>2,5 kg / 2 m</t>
  </si>
  <si>
    <r>
      <rPr>
        <sz val="12"/>
        <rFont val="宋体-简"/>
        <charset val="134"/>
      </rPr>
      <t>把</t>
    </r>
    <r>
      <rPr>
        <sz val="12"/>
        <rFont val="Times New Roman Regular"/>
        <charset val="134"/>
      </rPr>
      <t xml:space="preserve"> / pièce</t>
    </r>
  </si>
  <si>
    <t>手把焊帽</t>
  </si>
  <si>
    <t>Embout de poignée de soudage</t>
  </si>
  <si>
    <t>通用</t>
  </si>
  <si>
    <t>Universel</t>
  </si>
  <si>
    <t>个 / pièce</t>
  </si>
  <si>
    <t>毛刷 6寸</t>
  </si>
  <si>
    <t>Brosse à poils de 6 pouces</t>
  </si>
  <si>
    <t>6寸</t>
  </si>
  <si>
    <t>6 pouces</t>
  </si>
  <si>
    <t>把 / pièce</t>
  </si>
  <si>
    <t>毛刷 4寸</t>
  </si>
  <si>
    <t>Brosse à poils de 4 pouces</t>
  </si>
  <si>
    <t>4寸</t>
  </si>
  <si>
    <t>4 pouces</t>
  </si>
  <si>
    <t>乙炔割嘴</t>
  </si>
  <si>
    <t>Buse de découpe à l’acétylène</t>
  </si>
  <si>
    <t>G01-100型配套用 2#</t>
  </si>
  <si>
    <t>Type G01-100, modèle compatible n° 2</t>
  </si>
  <si>
    <t>发动机专用密封胶</t>
  </si>
  <si>
    <t>Pâte d’étanchéité spéciale pour moteur</t>
  </si>
  <si>
    <t>12支/箱</t>
  </si>
  <si>
    <t>12 pièces/carton</t>
  </si>
  <si>
    <t>支 / pièce</t>
  </si>
  <si>
    <t>化油器清洗剂</t>
  </si>
  <si>
    <t>Nettoyant pour carburateur</t>
  </si>
  <si>
    <t>400ml</t>
  </si>
  <si>
    <t>400 ml</t>
  </si>
  <si>
    <r>
      <rPr>
        <sz val="12"/>
        <color rgb="FF000000"/>
        <rFont val="宋体-简"/>
        <charset val="134"/>
      </rPr>
      <t>瓶</t>
    </r>
    <r>
      <rPr>
        <sz val="12"/>
        <color rgb="FF000000"/>
        <rFont val="Times New Roman Regular"/>
        <charset val="134"/>
      </rPr>
      <t xml:space="preserve"> / bouteille</t>
    </r>
  </si>
  <si>
    <t>焊锡膏 50g</t>
  </si>
  <si>
    <t>Pâte à souder 50 g</t>
  </si>
  <si>
    <t>50g</t>
  </si>
  <si>
    <t>50 g</t>
  </si>
  <si>
    <t>盒 / boîte</t>
  </si>
  <si>
    <t>射吸式割炬</t>
  </si>
  <si>
    <t>Chalumeau coupeur à aspiration</t>
  </si>
  <si>
    <t>G01-100</t>
  </si>
  <si>
    <t>导电嘴</t>
  </si>
  <si>
    <t>Buse de contact</t>
  </si>
  <si>
    <t>40×1.2（10支/盒）</t>
  </si>
  <si>
    <t>40 × 1,2 mm (10 pièces/boîte)</t>
  </si>
  <si>
    <t>二保焊枪连接杆</t>
  </si>
  <si>
    <t>Tube de liaison pour torche MIG/MAG</t>
  </si>
  <si>
    <t>350A，外丝，全紫铜</t>
  </si>
  <si>
    <t>350 A, filetage extérieur, cuivre pur</t>
  </si>
  <si>
    <t>件 / pièce</t>
  </si>
  <si>
    <t>二保焊枪弯管</t>
  </si>
  <si>
    <t>Col de cygne pour torche MIG/MAG</t>
  </si>
  <si>
    <t>松下款500A，配外丝连接杆，紫铜</t>
  </si>
  <si>
    <t>Type Panasonic 500 A, avec tige de raccordement à filetage extérieur, cuivre pur</t>
  </si>
  <si>
    <t>二保焊绝缘套</t>
  </si>
  <si>
    <t>Gaine isolante pour torche MIG/MAG</t>
  </si>
  <si>
    <t>350A</t>
  </si>
  <si>
    <t>350 A</t>
  </si>
  <si>
    <t>只 / pièce</t>
  </si>
  <si>
    <t>打磨片</t>
  </si>
  <si>
    <t>Disque abrasif</t>
  </si>
  <si>
    <t>125*6*22mm</t>
  </si>
  <si>
    <t>125 × 6 × 22 mm</t>
  </si>
  <si>
    <t>片 / pièce</t>
  </si>
  <si>
    <t>切割片</t>
  </si>
  <si>
    <t>Disque à tronçonner</t>
  </si>
  <si>
    <t>125×1.2×22mm</t>
  </si>
  <si>
    <t>125 × 1,2 × 22 mm</t>
  </si>
  <si>
    <r>
      <rPr>
        <sz val="12"/>
        <color rgb="FF000000"/>
        <rFont val="仿宋_GB2312"/>
        <charset val="134"/>
      </rPr>
      <t>合计（</t>
    </r>
    <r>
      <rPr>
        <sz val="12"/>
        <color rgb="FF000000"/>
        <rFont val="Times New Roman"/>
        <charset val="134"/>
      </rPr>
      <t>GNF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</si>
  <si>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HT</t>
    </r>
    <r>
      <rPr>
        <sz val="12"/>
        <color rgb="FF000000"/>
        <rFont val="仿宋_GB2312"/>
        <charset val="134"/>
      </rPr>
      <t>（不含税）</t>
    </r>
  </si>
  <si>
    <r>
      <t xml:space="preserve">报价单位    </t>
    </r>
    <r>
      <rPr>
        <sz val="12"/>
        <color rgb="FF000000"/>
        <rFont val="Times New Roman"/>
        <charset val="134"/>
      </rPr>
      <t xml:space="preserve">                               
Entreprise de cotation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宋体"/>
        <charset val="134"/>
        <scheme val="minor"/>
      </rPr>
      <t>签字并盖章</t>
    </r>
    <r>
      <rPr>
        <sz val="12"/>
        <color rgb="FF000000"/>
        <rFont val="Times New Roman"/>
        <charset val="134"/>
      </rPr>
      <t>signature et cachet</t>
    </r>
    <r>
      <rPr>
        <sz val="12"/>
        <color rgb="FF000000"/>
        <rFont val="仿宋_GB2312"/>
        <charset val="134"/>
      </rPr>
      <t>）：</t>
    </r>
  </si>
  <si>
    <r>
      <t xml:space="preserve">报价联系人       </t>
    </r>
    <r>
      <rPr>
        <sz val="12"/>
        <color rgb="FF000000"/>
        <rFont val="Times New Roman"/>
        <charset val="134"/>
      </rPr>
      <t xml:space="preserve">                   
Contact pour le devis :</t>
    </r>
  </si>
  <si>
    <r>
      <t xml:space="preserve">联系人电话         </t>
    </r>
    <r>
      <rPr>
        <sz val="12"/>
        <color rgb="FF000000"/>
        <rFont val="Times New Roman"/>
        <charset val="134"/>
      </rPr>
      <t xml:space="preserve">                                          Numéro de téléphone de contact :</t>
    </r>
  </si>
  <si>
    <r>
      <t xml:space="preserve">报价时间及有效期     </t>
    </r>
    <r>
      <rPr>
        <sz val="12"/>
        <color rgb="FF000000"/>
        <rFont val="Times New Roman"/>
        <charset val="134"/>
      </rPr>
      <t xml:space="preserve"> 
</t>
    </r>
    <r>
      <rPr>
        <sz val="12"/>
        <color rgb="FF000000"/>
        <rFont val="Times New Roman Regular"/>
        <charset val="134"/>
      </rPr>
      <t xml:space="preserve">Date du devis et durée de validité </t>
    </r>
    <r>
      <rPr>
        <sz val="12"/>
        <color rgb="FF000000"/>
        <rFont val="Times New Roman"/>
        <charset val="134"/>
      </rPr>
      <t>:</t>
    </r>
  </si>
  <si>
    <t>中国铝业几内亚港口有限公司报价单</t>
  </si>
  <si>
    <t>Formulaire de devis de CHALCO GUINEA PORT S.A.</t>
  </si>
  <si>
    <t>FCG260921062</t>
  </si>
  <si>
    <t>螺纹钢</t>
  </si>
  <si>
    <t>Barre d’acier nervurée</t>
  </si>
  <si>
    <t>C12</t>
  </si>
  <si>
    <t>KG / kg</t>
  </si>
  <si>
    <t>砂</t>
  </si>
  <si>
    <t>Sable</t>
  </si>
  <si>
    <t>中净砂</t>
  </si>
  <si>
    <t>Sable moyen lavé</t>
  </si>
  <si>
    <t>m³ / m³</t>
  </si>
  <si>
    <t>碎石</t>
  </si>
  <si>
    <t>Gravier concassé</t>
  </si>
  <si>
    <t>C16</t>
  </si>
  <si>
    <t>黑模板（侧覆膜板）</t>
  </si>
  <si>
    <t>Panneau noir revêtu de film (panneau latéral)</t>
  </si>
  <si>
    <t>长3700mm×宽1500mm厚15mm</t>
  </si>
  <si>
    <t>Longueur 3700 mm × largeur 1500 mm × épaisseur 15 mm</t>
  </si>
  <si>
    <r>
      <rPr>
        <sz val="12"/>
        <color rgb="FF000000"/>
        <rFont val="宋体-简"/>
        <charset val="134"/>
      </rPr>
      <t>块</t>
    </r>
    <r>
      <rPr>
        <sz val="12"/>
        <color rgb="FF000000"/>
        <rFont val="Times New Roman Regular"/>
        <charset val="134"/>
      </rPr>
      <t xml:space="preserve"> / pièce</t>
    </r>
  </si>
  <si>
    <t>覆膜清水板，防水，混凝土成型光滑</t>
  </si>
  <si>
    <t>黑模板（底覆膜板）</t>
  </si>
  <si>
    <t>Panneau noir revêtu de film (panneau de fond)</t>
  </si>
  <si>
    <t>长3700mm×宽3700mm厚15mm</t>
  </si>
  <si>
    <t>Longueur 3700 mm × largeur 3700 mm × épaisseur 15 mm</t>
  </si>
  <si>
    <t>块 / pièce</t>
  </si>
  <si>
    <t>两用扳手27</t>
  </si>
  <si>
    <t>Clé mixte de 27</t>
  </si>
  <si>
    <t>27×27mm (一头梅花，一头开口）</t>
  </si>
  <si>
    <t>27 × 27 mm (une extrémité polygonale, une extrémité plate)</t>
  </si>
  <si>
    <t>两用扳手30</t>
  </si>
  <si>
    <t>Clé mixte de 30</t>
  </si>
  <si>
    <t>30×30mm (一头梅花，一头开口）</t>
  </si>
  <si>
    <t>30 × 30 mm (une extrémité polygonale, une extrémité plate)</t>
  </si>
  <si>
    <t>两用扳手32</t>
  </si>
  <si>
    <t>Clé mixte de 32</t>
  </si>
  <si>
    <t>32×32mm (一头梅花，一头开口）</t>
  </si>
  <si>
    <t>32 × 32 mm (une extrémité polygonale, une extrémité plate)</t>
  </si>
  <si>
    <t>角磨机两爪扳手</t>
  </si>
  <si>
    <t>Clé à deux ergots pour meuleuse d’angle</t>
  </si>
  <si>
    <t>适配105型角磨机</t>
  </si>
  <si>
    <t>Compatible avec une meuleuse d’angle de type 105</t>
  </si>
  <si>
    <t>长柄家用小型扫把+簸箕</t>
  </si>
  <si>
    <t>Petit balai ménager à manche long avec pelle à poussière</t>
  </si>
  <si>
    <t>PP软毛/长杆</t>
  </si>
  <si>
    <t>Poils souples en PP / manche long</t>
  </si>
  <si>
    <t>套 / ensemble</t>
  </si>
  <si>
    <t>30乙炔割炬</t>
  </si>
  <si>
    <t>Chalumeau coupeur à l’acétylène 30</t>
  </si>
  <si>
    <t>RCWXGJ</t>
  </si>
  <si>
    <r>
      <rPr>
        <sz val="12"/>
        <color rgb="FF000000"/>
        <rFont val="宋体-简"/>
        <charset val="134"/>
      </rPr>
      <t>把</t>
    </r>
    <r>
      <rPr>
        <sz val="12"/>
        <color rgb="FF000000"/>
        <rFont val="Times New Roman"/>
        <charset val="134"/>
      </rPr>
      <t xml:space="preserve"> / pièce</t>
    </r>
  </si>
  <si>
    <t>碳钢焊条</t>
  </si>
  <si>
    <t>Électrode de soudage en acier au carbone</t>
  </si>
  <si>
    <t>J422    Φ3.2mm</t>
  </si>
  <si>
    <t>J422 Φ3,2 mm</t>
  </si>
  <si>
    <t>J422    Φ2.5mm</t>
  </si>
  <si>
    <t>J422 Φ2,5 mm</t>
  </si>
  <si>
    <t>万向黄油枪</t>
  </si>
  <si>
    <t>Pistolet à graisse universel</t>
  </si>
  <si>
    <t>DL-6006</t>
  </si>
  <si>
    <t>角磨机百叶片 60#</t>
  </si>
  <si>
    <t>Disque à lamelles pour meuleuse d’angle, grain 60</t>
  </si>
  <si>
    <t>60#   适配105型角磨机</t>
  </si>
  <si>
    <t>Grain 60 / compatible avec une meuleuse d’angle de type 105</t>
  </si>
  <si>
    <t>角磨机打磨砂轮片</t>
  </si>
  <si>
    <t>Meule abrasive pour meuleuse d’angle</t>
  </si>
  <si>
    <t>100*6*16mm    适配105型角磨机</t>
  </si>
  <si>
    <t>100 × 6 × 16 mm / compatible avec une meuleuse d’angle de type 105</t>
  </si>
  <si>
    <t>美纹纸胶带</t>
  </si>
  <si>
    <t>Ruban adhésif de masquage</t>
  </si>
  <si>
    <t>8cm×50m</t>
  </si>
  <si>
    <t>8 cm × 50 m</t>
  </si>
  <si>
    <t>卷 / rouleau</t>
  </si>
  <si>
    <t>尼龙锁（通开）</t>
  </si>
  <si>
    <t>Cadenas en nylon (clé passe-partout)</t>
  </si>
  <si>
    <t>锁扣长度38mm,宽度20mm
锁体45mm
工业安全挂锁，尼龙锁梁
通用型一把钥匙可全部打开</t>
  </si>
  <si>
    <t>Longueur de l’anse : 38 mm, largeur : 20 mm / corps du cadenas : 45 mm / cadenas de sécurité industriel à anse en nylon / modèle universel, une seule clé permet d’ouvrir tous les cadenas</t>
  </si>
  <si>
    <t>防火泥</t>
  </si>
  <si>
    <t>Mastic coupe-feu</t>
  </si>
  <si>
    <t>阻燃、绝缘、耐高温</t>
  </si>
  <si>
    <t>Ignifuge, isolant et résistant aux hautes températures</t>
  </si>
  <si>
    <t>kg / kg</t>
  </si>
  <si>
    <t>班会记录表（生产）</t>
  </si>
  <si>
    <t>Fiche de compte rendu de réunion de sécurité (production)</t>
  </si>
  <si>
    <r>
      <rPr>
        <sz val="12"/>
        <color rgb="FF000000"/>
        <rFont val="宋体-简"/>
        <charset val="134"/>
      </rPr>
      <t>尺寸</t>
    </r>
    <r>
      <rPr>
        <sz val="12"/>
        <color rgb="FF000000"/>
        <rFont val="Times New Roman"/>
        <charset val="134"/>
      </rPr>
      <t>A4X35</t>
    </r>
    <r>
      <rPr>
        <sz val="12"/>
        <color rgb="FF000000"/>
        <rFont val="宋体-简"/>
        <charset val="134"/>
      </rPr>
      <t>页</t>
    </r>
  </si>
  <si>
    <t>Format A4 × 35 pages</t>
  </si>
  <si>
    <t>本 / carnet</t>
  </si>
  <si>
    <t>班会记录表（维修）</t>
  </si>
  <si>
    <t>Fiche de compte rendu de réunion de sécurité (maintenance)</t>
  </si>
  <si>
    <t>记录本</t>
  </si>
  <si>
    <t>Carnet de notes</t>
  </si>
  <si>
    <r>
      <rPr>
        <sz val="12"/>
        <color rgb="FF000000"/>
        <rFont val="宋体-简"/>
        <charset val="134"/>
      </rPr>
      <t>尺寸</t>
    </r>
    <r>
      <rPr>
        <sz val="12"/>
        <color rgb="FF000000"/>
        <rFont val="Times New Roman"/>
        <charset val="134"/>
      </rPr>
      <t>A4X36</t>
    </r>
    <r>
      <rPr>
        <sz val="12"/>
        <color rgb="FF000000"/>
        <rFont val="宋体-简"/>
        <charset val="134"/>
      </rPr>
      <t>页</t>
    </r>
    <r>
      <rPr>
        <sz val="12"/>
        <color rgb="FF000000"/>
        <rFont val="Times New Roman"/>
        <charset val="134"/>
      </rPr>
      <t xml:space="preserve">  /</t>
    </r>
    <r>
      <rPr>
        <sz val="12"/>
        <color rgb="FF000000"/>
        <rFont val="宋体-简"/>
        <charset val="134"/>
      </rPr>
      <t>备注附图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-简"/>
        <charset val="134"/>
      </rPr>
      <t>三联单</t>
    </r>
  </si>
  <si>
    <t>Format A4 × 36 pages / voir photo en annexe / formulaire en trois exemplaires</t>
  </si>
  <si>
    <t>设备运行日志</t>
  </si>
  <si>
    <t>Journal de fonctionnement des équipements</t>
  </si>
  <si>
    <t>尺寸A4X35页</t>
  </si>
  <si>
    <t>手持胶带切割器</t>
  </si>
  <si>
    <t>Dévidoir manuel pour ruban adhésif</t>
  </si>
  <si>
    <t>适配 6cm 加宽胶带</t>
  </si>
  <si>
    <t>Compatible avec un ruban adhésif extra-large de 6 cm</t>
  </si>
  <si>
    <t>得力</t>
  </si>
  <si>
    <t>硫化清洗剂</t>
  </si>
  <si>
    <t>Produit de nettoyage pour vulcanisation</t>
  </si>
  <si>
    <t>蒂普拓普 清洗剂 3.5L/桶</t>
  </si>
  <si>
    <t>Nettoyant TIP TOP, 3,5 L/seau</t>
  </si>
  <si>
    <t>桶 / seau</t>
  </si>
  <si>
    <t>TIPTOP</t>
  </si>
  <si>
    <t>热硫化剂</t>
  </si>
  <si>
    <t>Agent de vulcanisation à chaud</t>
  </si>
  <si>
    <t>STL-RF 6KG</t>
  </si>
  <si>
    <t>STL-RF, 6 kg</t>
  </si>
  <si>
    <t>STL</t>
  </si>
  <si>
    <t>16mm钢丝绳</t>
  </si>
  <si>
    <t>Câble en acier de 16 mm</t>
  </si>
  <si>
    <r>
      <rPr>
        <sz val="12"/>
        <color rgb="FF000000"/>
        <rFont val="Times New Roman"/>
        <charset val="134"/>
      </rPr>
      <t xml:space="preserve">16NAT4V×39S+5FC 1870
</t>
    </r>
    <r>
      <rPr>
        <sz val="12"/>
        <color rgb="FF000000"/>
        <rFont val="宋体-简"/>
        <charset val="134"/>
      </rPr>
      <t>麻芯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-简"/>
        <charset val="134"/>
      </rPr>
      <t>镀锌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-简"/>
        <charset val="134"/>
      </rPr>
      <t>耐腐蚀</t>
    </r>
  </si>
  <si>
    <t>16NAT4V × 39S + 5FC 1870 / âme en chanvre, galvanisé, résistant à la corrosion</t>
  </si>
  <si>
    <t>米 / mètre</t>
  </si>
  <si>
    <t>M16 钢丝绳猫爪（钢丝绳夹 / 绳卡)</t>
  </si>
  <si>
    <t>Serre-câble pour câble en acier M16 (serre-câble / pince-câble)</t>
  </si>
  <si>
    <t>GB/T5976‑2006</t>
  </si>
  <si>
    <t>GB/T 5976-2006</t>
  </si>
  <si>
    <r>
      <rPr>
        <sz val="12"/>
        <color rgb="FF000000"/>
        <rFont val="宋体"/>
        <charset val="134"/>
        <scheme val="minor"/>
      </rPr>
      <t>合计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GNF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</si>
  <si>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HT</t>
    </r>
    <r>
      <rPr>
        <sz val="12"/>
        <color rgb="FF000000"/>
        <rFont val="宋体"/>
        <charset val="134"/>
        <scheme val="minor"/>
      </rPr>
      <t>（不含税）</t>
    </r>
  </si>
  <si>
    <r>
      <t xml:space="preserve">报价单位               </t>
    </r>
    <r>
      <rPr>
        <sz val="12"/>
        <color rgb="FF000000"/>
        <rFont val="Times New Roman"/>
        <charset val="134"/>
      </rPr>
      <t xml:space="preserve">                    
Entreprise de cotation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宋体"/>
        <charset val="134"/>
        <scheme val="minor"/>
      </rPr>
      <t>签字并盖章</t>
    </r>
    <r>
      <rPr>
        <sz val="12"/>
        <color rgb="FF000000"/>
        <rFont val="Times New Roman"/>
        <charset val="134"/>
      </rPr>
      <t>signature et cachet</t>
    </r>
    <r>
      <rPr>
        <sz val="12"/>
        <color rgb="FF000000"/>
        <rFont val="仿宋_GB2312"/>
        <charset val="134"/>
      </rPr>
      <t>）：</t>
    </r>
  </si>
  <si>
    <r>
      <rPr>
        <sz val="12"/>
        <color rgb="FF000000"/>
        <rFont val="宋体"/>
        <charset val="134"/>
        <scheme val="minor"/>
      </rPr>
      <t xml:space="preserve">报价联系人          </t>
    </r>
    <r>
      <rPr>
        <sz val="12"/>
        <color rgb="FF000000"/>
        <rFont val="Times New Roman"/>
        <charset val="134"/>
      </rPr>
      <t xml:space="preserve">                
Contact pour le devis :</t>
    </r>
  </si>
  <si>
    <r>
      <t xml:space="preserve">联系人电话 </t>
    </r>
    <r>
      <rPr>
        <sz val="12"/>
        <color rgb="FF000000"/>
        <rFont val="Times New Roman"/>
        <charset val="134"/>
      </rPr>
      <t xml:space="preserve">                                                  Numéro de téléphone de contact :</t>
    </r>
  </si>
  <si>
    <r>
      <rPr>
        <sz val="12"/>
        <color rgb="FF000000"/>
        <rFont val="宋体"/>
        <charset val="134"/>
        <scheme val="minor"/>
      </rPr>
      <t xml:space="preserve">报价时间及有效期   </t>
    </r>
    <r>
      <rPr>
        <sz val="12"/>
        <color rgb="FF000000"/>
        <rFont val="Times New Roman"/>
        <charset val="134"/>
      </rPr>
      <t xml:space="preserve">   
</t>
    </r>
    <r>
      <rPr>
        <sz val="12"/>
        <color rgb="FF000000"/>
        <rFont val="Times New Roman Regular"/>
        <charset val="134"/>
      </rPr>
      <t xml:space="preserve">Date du devis et durée de validité </t>
    </r>
    <r>
      <rPr>
        <sz val="12"/>
        <color rgb="FF000000"/>
        <rFont val="Times New Roman"/>
        <charset val="13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</si>
</sst>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F800]dddd\,\ mmmm\ dd\,\ yyyy"/>
    <numFmt numFmtId="178" formatCode="#,##0_ "/>
  </numFmts>
  <fonts count="4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宋体"/>
      <charset val="134"/>
      <scheme val="major"/>
    </font>
    <font>
      <b/>
      <sz val="12"/>
      <color rgb="FF000000"/>
      <name val="仿宋_GB2312"/>
      <charset val="134"/>
    </font>
    <font>
      <b/>
      <sz val="12"/>
      <color rgb="FF000000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Times New Roman Regular"/>
      <charset val="134"/>
    </font>
    <font>
      <sz val="12"/>
      <name val="Times New Roman Regular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inor"/>
    </font>
    <font>
      <sz val="12"/>
      <name val="宋体-简"/>
      <charset val="134"/>
    </font>
    <font>
      <sz val="11"/>
      <name val="宋体"/>
      <charset val="134"/>
      <scheme val="minor"/>
    </font>
    <font>
      <sz val="12"/>
      <color rgb="FF000000"/>
      <name val="宋体-简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3" applyNumberFormat="0" applyAlignment="0" applyProtection="0">
      <alignment vertical="center"/>
    </xf>
    <xf numFmtId="0" fontId="33" fillId="5" borderId="14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5" fillId="6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0" fillId="0" borderId="0"/>
    <xf numFmtId="0" fontId="19" fillId="0" borderId="0">
      <protection locked="0"/>
    </xf>
    <xf numFmtId="0" fontId="19" fillId="0" borderId="0">
      <protection locked="0"/>
    </xf>
    <xf numFmtId="0" fontId="43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Continuous" vertical="center" wrapText="1"/>
    </xf>
    <xf numFmtId="0" fontId="3" fillId="0" borderId="0" xfId="0" applyFont="1" applyFill="1" applyBorder="1" applyAlignment="1">
      <alignment horizontal="centerContinuous" vertical="center" wrapText="1"/>
    </xf>
    <xf numFmtId="0" fontId="4" fillId="0" borderId="0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10" fillId="0" borderId="5" xfId="5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1" fillId="0" borderId="5" xfId="5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1" fontId="9" fillId="0" borderId="2" xfId="0" applyNumberFormat="1" applyFont="1" applyFill="1" applyBorder="1" applyAlignment="1">
      <alignment horizontal="center" vertical="center" wrapText="1"/>
    </xf>
    <xf numFmtId="176" fontId="13" fillId="0" borderId="2" xfId="50" applyNumberFormat="1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14" fillId="0" borderId="2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Continuous" vertical="center" wrapText="1"/>
    </xf>
    <xf numFmtId="49" fontId="15" fillId="0" borderId="2" xfId="50" applyNumberFormat="1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Continuous" vertical="center" wrapText="1"/>
    </xf>
    <xf numFmtId="0" fontId="7" fillId="0" borderId="6" xfId="0" applyFont="1" applyFill="1" applyBorder="1" applyAlignment="1">
      <alignment horizontal="centerContinuous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11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9" fillId="0" borderId="2" xfId="50" applyFont="1" applyFill="1" applyBorder="1" applyAlignment="1" applyProtection="1">
      <alignment horizontal="center" vertical="center"/>
    </xf>
    <xf numFmtId="178" fontId="17" fillId="0" borderId="7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9" fillId="0" borderId="2" xfId="5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8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58" fontId="19" fillId="0" borderId="2" xfId="0" applyNumberFormat="1" applyFont="1" applyFill="1" applyBorder="1" applyAlignment="1">
      <alignment horizontal="center" vertical="center" wrapText="1"/>
    </xf>
    <xf numFmtId="0" fontId="20" fillId="0" borderId="2" xfId="50" applyFont="1" applyFill="1" applyBorder="1" applyAlignment="1" applyProtection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8" fillId="0" borderId="2" xfId="0" applyFont="1" applyBorder="1">
      <alignment vertical="center"/>
    </xf>
    <xf numFmtId="0" fontId="18" fillId="0" borderId="2" xfId="0" applyFont="1" applyBorder="1" applyAlignment="1">
      <alignment horizontal="center" vertical="center"/>
    </xf>
    <xf numFmtId="0" fontId="11" fillId="2" borderId="0" xfId="0" applyFont="1" applyFill="1" applyAlignment="1">
      <alignment horizontal="left" wrapText="1"/>
    </xf>
    <xf numFmtId="0" fontId="22" fillId="0" borderId="5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wrapText="1"/>
    </xf>
    <xf numFmtId="49" fontId="15" fillId="0" borderId="2" xfId="50" applyNumberFormat="1" applyFont="1" applyFill="1" applyBorder="1" applyAlignment="1" applyProtection="1" quotePrefix="1">
      <alignment horizontal="center" vertical="center" wrapText="1"/>
    </xf>
    <xf numFmtId="49" fontId="10" fillId="0" borderId="5" xfId="50" applyNumberFormat="1" applyFont="1" applyFill="1" applyBorder="1" applyAlignment="1" applyProtection="1" quotePrefix="1">
      <alignment horizontal="center" vertical="center" wrapText="1"/>
    </xf>
    <xf numFmtId="0" fontId="11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10 2 2 3" xfId="51"/>
    <cellStyle name="常规 6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17.png"/><Relationship Id="rId4" Type="http://schemas.openxmlformats.org/officeDocument/2006/relationships/image" Target="media/image16.png"/><Relationship Id="rId3" Type="http://schemas.openxmlformats.org/officeDocument/2006/relationships/image" Target="media/image15.png"/><Relationship Id="rId2" Type="http://schemas.openxmlformats.org/officeDocument/2006/relationships/image" Target="media/image14.png"/><Relationship Id="rId1" Type="http://schemas.openxmlformats.org/officeDocument/2006/relationships/image" Target="media/image13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470535</xdr:colOff>
      <xdr:row>4</xdr:row>
      <xdr:rowOff>451485</xdr:rowOff>
    </xdr:from>
    <xdr:to>
      <xdr:col>13</xdr:col>
      <xdr:colOff>634365</xdr:colOff>
      <xdr:row>6</xdr:row>
      <xdr:rowOff>28575</xdr:rowOff>
    </xdr:to>
    <xdr:pic>
      <xdr:nvPicPr>
        <xdr:cNvPr id="8" name="ID_273C39111C02480B916B0EE8C7EDF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736820" y="2381885"/>
          <a:ext cx="163830" cy="262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360680</xdr:colOff>
      <xdr:row>4</xdr:row>
      <xdr:rowOff>15875</xdr:rowOff>
    </xdr:from>
    <xdr:to>
      <xdr:col>13</xdr:col>
      <xdr:colOff>765175</xdr:colOff>
      <xdr:row>4</xdr:row>
      <xdr:rowOff>441960</xdr:rowOff>
    </xdr:to>
    <xdr:pic>
      <xdr:nvPicPr>
        <xdr:cNvPr id="9" name="ID_60947E63EF5B4BE5B29F602058EA56F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626965" y="1946275"/>
          <a:ext cx="404495" cy="426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396875</xdr:colOff>
      <xdr:row>9</xdr:row>
      <xdr:rowOff>15875</xdr:rowOff>
    </xdr:from>
    <xdr:to>
      <xdr:col>13</xdr:col>
      <xdr:colOff>574040</xdr:colOff>
      <xdr:row>10</xdr:row>
      <xdr:rowOff>49530</xdr:rowOff>
    </xdr:to>
    <xdr:pic>
      <xdr:nvPicPr>
        <xdr:cNvPr id="10" name="ID_9B9357A28D034BB1B04D6B47E6F409D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663160" y="3546475"/>
          <a:ext cx="177165" cy="262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356235</xdr:colOff>
      <xdr:row>10</xdr:row>
      <xdr:rowOff>0</xdr:rowOff>
    </xdr:from>
    <xdr:to>
      <xdr:col>13</xdr:col>
      <xdr:colOff>614680</xdr:colOff>
      <xdr:row>11</xdr:row>
      <xdr:rowOff>34290</xdr:rowOff>
    </xdr:to>
    <xdr:pic>
      <xdr:nvPicPr>
        <xdr:cNvPr id="11" name="ID_B96A852C17D44EBFA191BAD3D9CDC66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622520" y="3759200"/>
          <a:ext cx="258445" cy="262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356235</xdr:colOff>
      <xdr:row>10</xdr:row>
      <xdr:rowOff>0</xdr:rowOff>
    </xdr:from>
    <xdr:to>
      <xdr:col>13</xdr:col>
      <xdr:colOff>614680</xdr:colOff>
      <xdr:row>11</xdr:row>
      <xdr:rowOff>33655</xdr:rowOff>
    </xdr:to>
    <xdr:pic>
      <xdr:nvPicPr>
        <xdr:cNvPr id="12" name="ID_C12248D2B61842C98B22A7ABBBC958EA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622520" y="3759200"/>
          <a:ext cx="258445" cy="262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354330</xdr:colOff>
      <xdr:row>11</xdr:row>
      <xdr:rowOff>15875</xdr:rowOff>
    </xdr:from>
    <xdr:to>
      <xdr:col>13</xdr:col>
      <xdr:colOff>617220</xdr:colOff>
      <xdr:row>12</xdr:row>
      <xdr:rowOff>50165</xdr:rowOff>
    </xdr:to>
    <xdr:pic>
      <xdr:nvPicPr>
        <xdr:cNvPr id="13" name="ID_90FFD1A3BECA47199F4901B6686643C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7620615" y="4003675"/>
          <a:ext cx="262890" cy="262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387350</xdr:colOff>
      <xdr:row>10</xdr:row>
      <xdr:rowOff>15875</xdr:rowOff>
    </xdr:from>
    <xdr:to>
      <xdr:col>13</xdr:col>
      <xdr:colOff>583565</xdr:colOff>
      <xdr:row>11</xdr:row>
      <xdr:rowOff>49530</xdr:rowOff>
    </xdr:to>
    <xdr:pic>
      <xdr:nvPicPr>
        <xdr:cNvPr id="14" name="ID_3A82237A86D44AE6A81D7A114DF9134F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7653635" y="3775075"/>
          <a:ext cx="196215" cy="262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467360</xdr:colOff>
      <xdr:row>16</xdr:row>
      <xdr:rowOff>2540</xdr:rowOff>
    </xdr:from>
    <xdr:to>
      <xdr:col>13</xdr:col>
      <xdr:colOff>736600</xdr:colOff>
      <xdr:row>17</xdr:row>
      <xdr:rowOff>36195</xdr:rowOff>
    </xdr:to>
    <xdr:pic>
      <xdr:nvPicPr>
        <xdr:cNvPr id="15" name="ID_A4CB7141D0FE487B89F600242A90CDB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7733645" y="5806440"/>
          <a:ext cx="269240" cy="262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419100</xdr:colOff>
      <xdr:row>14</xdr:row>
      <xdr:rowOff>64770</xdr:rowOff>
    </xdr:from>
    <xdr:to>
      <xdr:col>13</xdr:col>
      <xdr:colOff>770255</xdr:colOff>
      <xdr:row>14</xdr:row>
      <xdr:rowOff>414655</xdr:rowOff>
    </xdr:to>
    <xdr:pic>
      <xdr:nvPicPr>
        <xdr:cNvPr id="16" name="ID_E58B075EF06F4A21AC853FD83BF01D4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7685385" y="4738370"/>
          <a:ext cx="351155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421005</xdr:colOff>
      <xdr:row>15</xdr:row>
      <xdr:rowOff>159385</xdr:rowOff>
    </xdr:from>
    <xdr:to>
      <xdr:col>13</xdr:col>
      <xdr:colOff>825500</xdr:colOff>
      <xdr:row>15</xdr:row>
      <xdr:rowOff>538480</xdr:rowOff>
    </xdr:to>
    <xdr:pic>
      <xdr:nvPicPr>
        <xdr:cNvPr id="17" name="ID_41D1A83054D140818799F69827C5000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687290" y="5290185"/>
          <a:ext cx="404495" cy="3790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46355</xdr:colOff>
      <xdr:row>26</xdr:row>
      <xdr:rowOff>96520</xdr:rowOff>
    </xdr:from>
    <xdr:to>
      <xdr:col>13</xdr:col>
      <xdr:colOff>286385</xdr:colOff>
      <xdr:row>26</xdr:row>
      <xdr:rowOff>521970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12640" y="12517120"/>
          <a:ext cx="24003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391795</xdr:colOff>
      <xdr:row>26</xdr:row>
      <xdr:rowOff>102235</xdr:rowOff>
    </xdr:from>
    <xdr:to>
      <xdr:col>13</xdr:col>
      <xdr:colOff>631825</xdr:colOff>
      <xdr:row>26</xdr:row>
      <xdr:rowOff>527685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658080" y="12522835"/>
          <a:ext cx="24003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756285</xdr:colOff>
      <xdr:row>26</xdr:row>
      <xdr:rowOff>78740</xdr:rowOff>
    </xdr:from>
    <xdr:to>
      <xdr:col>13</xdr:col>
      <xdr:colOff>1087755</xdr:colOff>
      <xdr:row>26</xdr:row>
      <xdr:rowOff>537845</xdr:rowOff>
    </xdr:to>
    <xdr:pic>
      <xdr:nvPicPr>
        <xdr:cNvPr id="14" name="ID_4F48217568CA4745BC4CADD320D165A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022570" y="12499340"/>
          <a:ext cx="331470" cy="4591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xiaozhai/Desktop/7&#26376;&#37319;&#30719;&#20004;&#20013;&#24515;&#36741;&#26448;-&#38656;&#32534;&#21046;&#37319;&#36141;&#26041;&#26696;&#31614;&#25253;///192.168.101.77/&#26032;&#26684;&#24335;&#24211;---&#38543;&#26102;&#26356;&#26032;&#12290;&#12290;&#12290;/&#24050;&#23436;&#25104;&#30340;&#22791;&#20214;&#30446;&#24405;/&#21271;&#38750;&#22791;&#20214;&#30446;&#24405;Parts%20catalogue%20ZZ4257S3241VS0VA/&#21271;&#38750;&#22791;&#20214;&#30446;&#24405;ZZ4257S3241VS0VA/4.&#39537;&#21160;&#26725;-Rear%20Ax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xiaozhai/Desktop/192.168.101.77/&#26032;&#26684;&#24335;&#24211;---&#38543;&#26102;&#26356;&#26032;&#12290;&#12290;&#12290;/&#24050;&#23436;&#25104;&#30340;&#22791;&#20214;&#30446;&#24405;/&#21271;&#38750;&#22791;&#20214;&#30446;&#24405;Parts%20catalogue%20ZZ4257S3241VS0VA/&#21271;&#38750;&#22791;&#20214;&#30446;&#24405;ZZ4257S3241VS0VA/4.&#39537;&#21160;&#26725;-Rear%20Ax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  <sheetName val="矿山辅材（当地采购）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  <sheetName val="矿山辅材（当地采购）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zoomScale="109" zoomScaleNormal="109" workbookViewId="0">
      <selection activeCell="D8" sqref="D8"/>
    </sheetView>
  </sheetViews>
  <sheetFormatPr defaultColWidth="9" defaultRowHeight="16.8"/>
  <cols>
    <col min="1" max="1" width="9.33653846153846" style="1" customWidth="1"/>
    <col min="2" max="2" width="18.2211538461538" style="1" customWidth="1"/>
    <col min="3" max="3" width="16.7307692307692" style="1" customWidth="1"/>
    <col min="4" max="4" width="30.9230769230769" style="1" customWidth="1"/>
    <col min="5" max="5" width="41.75" style="1" customWidth="1"/>
    <col min="6" max="6" width="29.9903846153846" style="1" customWidth="1"/>
    <col min="7" max="7" width="30.9615384615385" style="1" customWidth="1"/>
    <col min="8" max="8" width="14.3365384615385" style="1" customWidth="1"/>
    <col min="9" max="9" width="13" style="1" customWidth="1"/>
    <col min="10" max="10" width="14.5288461538462" style="1" customWidth="1"/>
    <col min="11" max="11" width="13.4615384615385" style="1" customWidth="1"/>
    <col min="12" max="12" width="10.1346153846154" style="1" customWidth="1"/>
    <col min="13" max="13" width="18.0769230769231" style="1" customWidth="1"/>
    <col min="14" max="14" width="18.9711538461538" style="1" customWidth="1"/>
    <col min="15" max="16" width="9" style="1"/>
    <col min="17" max="16384" width="9" style="3"/>
  </cols>
  <sheetData>
    <row r="1" s="1" customFormat="1" ht="26.25" customHeight="1" spans="1:16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47"/>
      <c r="P1" s="47"/>
    </row>
    <row r="2" s="1" customFormat="1" ht="32.25" customHeight="1" spans="1:16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7"/>
      <c r="P2" s="47"/>
    </row>
    <row r="3" s="2" customFormat="1" ht="31.5" customHeight="1" spans="1:14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7</v>
      </c>
      <c r="H3" s="8" t="s">
        <v>8</v>
      </c>
      <c r="I3" s="9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9" t="s">
        <v>14</v>
      </c>
    </row>
    <row r="4" s="2" customFormat="1" ht="62" customHeight="1" spans="1:14">
      <c r="A4" s="10" t="s">
        <v>15</v>
      </c>
      <c r="B4" s="11" t="s">
        <v>16</v>
      </c>
      <c r="C4" s="10" t="s">
        <v>17</v>
      </c>
      <c r="D4" s="12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2" t="s">
        <v>23</v>
      </c>
      <c r="J4" s="10" t="s">
        <v>24</v>
      </c>
      <c r="K4" s="10" t="s">
        <v>25</v>
      </c>
      <c r="L4" s="10" t="s">
        <v>26</v>
      </c>
      <c r="M4" s="49" t="s">
        <v>27</v>
      </c>
      <c r="N4" s="12" t="s">
        <v>28</v>
      </c>
    </row>
    <row r="5" s="1" customFormat="1" ht="36" spans="1:14">
      <c r="A5" s="13">
        <f t="shared" ref="A5:A12" si="0">ROW()-4</f>
        <v>1</v>
      </c>
      <c r="B5" s="14" t="s">
        <v>29</v>
      </c>
      <c r="C5" s="58">
        <v>3000001942</v>
      </c>
      <c r="D5" s="16" t="s">
        <v>30</v>
      </c>
      <c r="E5" s="23" t="s">
        <v>31</v>
      </c>
      <c r="F5" s="24" t="s">
        <v>32</v>
      </c>
      <c r="G5" s="25" t="s">
        <v>33</v>
      </c>
      <c r="H5" s="26" t="s">
        <v>34</v>
      </c>
      <c r="I5" s="38">
        <v>20</v>
      </c>
      <c r="J5" s="39"/>
      <c r="K5" s="40"/>
      <c r="L5" s="40"/>
      <c r="M5" s="51"/>
      <c r="N5" s="52"/>
    </row>
    <row r="6" s="1" customFormat="1" ht="18" spans="1:14">
      <c r="A6" s="13">
        <f t="shared" si="0"/>
        <v>2</v>
      </c>
      <c r="B6" s="14" t="s">
        <v>29</v>
      </c>
      <c r="C6" s="58">
        <v>3000003398</v>
      </c>
      <c r="D6" s="16" t="s">
        <v>35</v>
      </c>
      <c r="E6" s="19" t="s">
        <v>36</v>
      </c>
      <c r="F6" s="24" t="s">
        <v>37</v>
      </c>
      <c r="G6" s="28" t="s">
        <v>38</v>
      </c>
      <c r="H6" s="14" t="s">
        <v>39</v>
      </c>
      <c r="I6" s="38">
        <v>30</v>
      </c>
      <c r="J6" s="42"/>
      <c r="K6" s="19"/>
      <c r="L6" s="19"/>
      <c r="M6" s="19"/>
      <c r="N6" s="52"/>
    </row>
    <row r="7" s="1" customFormat="1" ht="18" spans="1:14">
      <c r="A7" s="13">
        <f t="shared" si="0"/>
        <v>3</v>
      </c>
      <c r="B7" s="14" t="s">
        <v>29</v>
      </c>
      <c r="C7" s="58">
        <v>3000000017</v>
      </c>
      <c r="D7" s="16" t="s">
        <v>40</v>
      </c>
      <c r="E7" s="19" t="s">
        <v>41</v>
      </c>
      <c r="F7" s="27" t="s">
        <v>42</v>
      </c>
      <c r="G7" s="28" t="s">
        <v>43</v>
      </c>
      <c r="H7" s="14" t="s">
        <v>44</v>
      </c>
      <c r="I7" s="41">
        <v>20</v>
      </c>
      <c r="J7" s="42"/>
      <c r="K7" s="19"/>
      <c r="L7" s="19"/>
      <c r="M7" s="53"/>
      <c r="N7" s="52"/>
    </row>
    <row r="8" s="1" customFormat="1" ht="18" spans="1:14">
      <c r="A8" s="13">
        <f t="shared" si="0"/>
        <v>4</v>
      </c>
      <c r="B8" s="14" t="s">
        <v>29</v>
      </c>
      <c r="C8" s="58">
        <v>3000000317</v>
      </c>
      <c r="D8" s="16" t="s">
        <v>45</v>
      </c>
      <c r="E8" s="19" t="s">
        <v>46</v>
      </c>
      <c r="F8" s="27" t="s">
        <v>47</v>
      </c>
      <c r="G8" s="28" t="s">
        <v>48</v>
      </c>
      <c r="H8" s="14" t="s">
        <v>44</v>
      </c>
      <c r="I8" s="41">
        <v>20</v>
      </c>
      <c r="J8" s="42"/>
      <c r="K8" s="19"/>
      <c r="L8" s="19"/>
      <c r="M8" s="54"/>
      <c r="N8" s="52"/>
    </row>
    <row r="9" s="1" customFormat="1" ht="36" spans="1:14">
      <c r="A9" s="13">
        <f t="shared" si="0"/>
        <v>5</v>
      </c>
      <c r="B9" s="14" t="s">
        <v>29</v>
      </c>
      <c r="C9" s="58">
        <v>3000297336</v>
      </c>
      <c r="D9" s="16" t="s">
        <v>49</v>
      </c>
      <c r="E9" s="19" t="s">
        <v>50</v>
      </c>
      <c r="F9" s="27" t="s">
        <v>51</v>
      </c>
      <c r="G9" s="28" t="s">
        <v>52</v>
      </c>
      <c r="H9" s="14" t="s">
        <v>39</v>
      </c>
      <c r="I9" s="41">
        <v>100</v>
      </c>
      <c r="J9" s="42"/>
      <c r="K9" s="19"/>
      <c r="L9" s="19"/>
      <c r="M9" s="54"/>
      <c r="N9" s="52"/>
    </row>
    <row r="10" s="1" customFormat="1" ht="18" spans="1:14">
      <c r="A10" s="13">
        <f t="shared" si="0"/>
        <v>6</v>
      </c>
      <c r="B10" s="14" t="s">
        <v>29</v>
      </c>
      <c r="C10" s="58">
        <v>3000001108</v>
      </c>
      <c r="D10" s="17" t="s">
        <v>53</v>
      </c>
      <c r="E10" s="19" t="s">
        <v>54</v>
      </c>
      <c r="F10" s="29" t="s">
        <v>55</v>
      </c>
      <c r="G10" s="28" t="s">
        <v>56</v>
      </c>
      <c r="H10" s="14" t="s">
        <v>57</v>
      </c>
      <c r="I10" s="43">
        <v>200</v>
      </c>
      <c r="J10" s="42"/>
      <c r="K10" s="19"/>
      <c r="L10" s="19"/>
      <c r="M10" s="52"/>
      <c r="N10" s="52"/>
    </row>
    <row r="11" s="1" customFormat="1" ht="18" spans="1:14">
      <c r="A11" s="13">
        <f t="shared" si="0"/>
        <v>7</v>
      </c>
      <c r="B11" s="14" t="s">
        <v>29</v>
      </c>
      <c r="C11" s="58">
        <v>4006000015</v>
      </c>
      <c r="D11" s="16" t="s">
        <v>58</v>
      </c>
      <c r="E11" s="19" t="s">
        <v>59</v>
      </c>
      <c r="F11" s="61" t="s">
        <v>60</v>
      </c>
      <c r="G11" s="28" t="s">
        <v>61</v>
      </c>
      <c r="H11" s="30" t="s">
        <v>62</v>
      </c>
      <c r="I11" s="43">
        <v>480</v>
      </c>
      <c r="J11" s="42"/>
      <c r="K11" s="19"/>
      <c r="L11" s="19"/>
      <c r="M11" s="52"/>
      <c r="N11" s="52"/>
    </row>
    <row r="12" s="1" customFormat="1" ht="18" spans="1:14">
      <c r="A12" s="13">
        <f t="shared" si="0"/>
        <v>8</v>
      </c>
      <c r="B12" s="14" t="s">
        <v>29</v>
      </c>
      <c r="C12" s="58">
        <v>3000001311</v>
      </c>
      <c r="D12" s="16" t="s">
        <v>63</v>
      </c>
      <c r="E12" s="19" t="s">
        <v>64</v>
      </c>
      <c r="F12" s="29" t="s">
        <v>65</v>
      </c>
      <c r="G12" s="28" t="s">
        <v>66</v>
      </c>
      <c r="H12" s="14" t="s">
        <v>67</v>
      </c>
      <c r="I12" s="43">
        <v>5</v>
      </c>
      <c r="J12" s="42"/>
      <c r="K12" s="19"/>
      <c r="L12" s="19"/>
      <c r="M12" s="52"/>
      <c r="N12" s="52"/>
    </row>
    <row r="13" s="1" customFormat="1" ht="18" spans="1:14">
      <c r="A13" s="13">
        <f t="shared" ref="A13:A19" si="1">ROW()-4</f>
        <v>9</v>
      </c>
      <c r="B13" s="14" t="s">
        <v>29</v>
      </c>
      <c r="C13" s="58">
        <v>3000295266</v>
      </c>
      <c r="D13" s="16" t="s">
        <v>68</v>
      </c>
      <c r="E13" s="19" t="s">
        <v>69</v>
      </c>
      <c r="F13" s="31" t="s">
        <v>70</v>
      </c>
      <c r="G13" s="28" t="s">
        <v>70</v>
      </c>
      <c r="H13" s="19" t="s">
        <v>44</v>
      </c>
      <c r="I13" s="28">
        <v>6</v>
      </c>
      <c r="J13" s="42"/>
      <c r="K13" s="19"/>
      <c r="L13" s="19"/>
      <c r="M13" s="19"/>
      <c r="N13" s="52"/>
    </row>
    <row r="14" s="1" customFormat="1" ht="18" spans="1:14">
      <c r="A14" s="13">
        <f t="shared" si="1"/>
        <v>10</v>
      </c>
      <c r="B14" s="14" t="s">
        <v>29</v>
      </c>
      <c r="C14" s="58">
        <v>3000002200</v>
      </c>
      <c r="D14" s="62" t="s">
        <v>71</v>
      </c>
      <c r="E14" s="19" t="s">
        <v>72</v>
      </c>
      <c r="F14" s="31" t="s">
        <v>73</v>
      </c>
      <c r="G14" s="28" t="s">
        <v>74</v>
      </c>
      <c r="H14" s="19" t="s">
        <v>67</v>
      </c>
      <c r="I14" s="28">
        <v>20</v>
      </c>
      <c r="J14" s="42"/>
      <c r="K14" s="19"/>
      <c r="L14" s="19"/>
      <c r="M14" s="19"/>
      <c r="N14" s="52"/>
    </row>
    <row r="15" s="1" customFormat="1" ht="36" spans="1:14">
      <c r="A15" s="13">
        <f t="shared" si="1"/>
        <v>11</v>
      </c>
      <c r="B15" s="14" t="s">
        <v>29</v>
      </c>
      <c r="C15" s="58">
        <v>3000298606</v>
      </c>
      <c r="D15" s="16" t="s">
        <v>75</v>
      </c>
      <c r="E15" s="19" t="s">
        <v>76</v>
      </c>
      <c r="F15" s="31" t="s">
        <v>77</v>
      </c>
      <c r="G15" s="28" t="s">
        <v>78</v>
      </c>
      <c r="H15" s="19" t="s">
        <v>79</v>
      </c>
      <c r="I15" s="28">
        <v>20</v>
      </c>
      <c r="J15" s="42"/>
      <c r="K15" s="19"/>
      <c r="L15" s="19"/>
      <c r="M15" s="19"/>
      <c r="N15" s="52"/>
    </row>
    <row r="16" s="1" customFormat="1" ht="53" spans="1:14">
      <c r="A16" s="13">
        <f t="shared" si="1"/>
        <v>12</v>
      </c>
      <c r="B16" s="14" t="s">
        <v>29</v>
      </c>
      <c r="C16" s="58">
        <v>3000298607</v>
      </c>
      <c r="D16" s="16" t="s">
        <v>80</v>
      </c>
      <c r="E16" s="19" t="s">
        <v>81</v>
      </c>
      <c r="F16" s="31" t="s">
        <v>82</v>
      </c>
      <c r="G16" s="28" t="s">
        <v>83</v>
      </c>
      <c r="H16" s="19" t="s">
        <v>79</v>
      </c>
      <c r="I16" s="28">
        <v>10</v>
      </c>
      <c r="J16" s="42"/>
      <c r="K16" s="19"/>
      <c r="L16" s="19"/>
      <c r="M16" s="19"/>
      <c r="N16" s="52"/>
    </row>
    <row r="17" s="1" customFormat="1" ht="18" spans="1:14">
      <c r="A17" s="13">
        <f t="shared" si="1"/>
        <v>13</v>
      </c>
      <c r="B17" s="14" t="s">
        <v>29</v>
      </c>
      <c r="C17" s="58">
        <v>3000297106</v>
      </c>
      <c r="D17" s="62" t="s">
        <v>84</v>
      </c>
      <c r="E17" s="19" t="s">
        <v>85</v>
      </c>
      <c r="F17" s="63" t="s">
        <v>86</v>
      </c>
      <c r="G17" s="28" t="s">
        <v>87</v>
      </c>
      <c r="H17" s="19" t="s">
        <v>88</v>
      </c>
      <c r="I17" s="28">
        <v>100</v>
      </c>
      <c r="J17" s="42"/>
      <c r="K17" s="19"/>
      <c r="L17" s="19"/>
      <c r="M17" s="19"/>
      <c r="N17" s="52"/>
    </row>
    <row r="18" s="1" customFormat="1" ht="18" spans="1:14">
      <c r="A18" s="13">
        <f t="shared" si="1"/>
        <v>14</v>
      </c>
      <c r="B18" s="14" t="s">
        <v>29</v>
      </c>
      <c r="C18" s="58">
        <v>3000000253</v>
      </c>
      <c r="D18" s="16" t="s">
        <v>89</v>
      </c>
      <c r="E18" s="19" t="s">
        <v>90</v>
      </c>
      <c r="F18" s="31" t="s">
        <v>91</v>
      </c>
      <c r="G18" s="28" t="s">
        <v>92</v>
      </c>
      <c r="H18" s="19" t="s">
        <v>93</v>
      </c>
      <c r="I18" s="28">
        <v>400</v>
      </c>
      <c r="J18" s="42"/>
      <c r="K18" s="19"/>
      <c r="L18" s="19"/>
      <c r="M18" s="19"/>
      <c r="N18" s="52"/>
    </row>
    <row r="19" s="1" customFormat="1" ht="18" spans="1:14">
      <c r="A19" s="13">
        <f t="shared" si="1"/>
        <v>15</v>
      </c>
      <c r="B19" s="14" t="s">
        <v>29</v>
      </c>
      <c r="C19" s="58">
        <v>3000001966</v>
      </c>
      <c r="D19" s="62" t="s">
        <v>94</v>
      </c>
      <c r="E19" s="19" t="s">
        <v>95</v>
      </c>
      <c r="F19" s="63" t="s">
        <v>96</v>
      </c>
      <c r="G19" s="28" t="s">
        <v>97</v>
      </c>
      <c r="H19" s="19" t="s">
        <v>93</v>
      </c>
      <c r="I19" s="28">
        <v>500</v>
      </c>
      <c r="J19" s="42"/>
      <c r="K19" s="19"/>
      <c r="L19" s="19"/>
      <c r="M19" s="19"/>
      <c r="N19" s="52"/>
    </row>
    <row r="20" s="1" customFormat="1" ht="36.4" customHeight="1" spans="1:14">
      <c r="A20" s="13"/>
      <c r="B20" s="19"/>
      <c r="C20" s="19"/>
      <c r="D20" s="59" t="s">
        <v>98</v>
      </c>
      <c r="E20" s="19"/>
      <c r="F20" s="32" t="s">
        <v>99</v>
      </c>
      <c r="G20" s="33"/>
      <c r="H20" s="34"/>
      <c r="I20" s="33"/>
      <c r="J20" s="42"/>
      <c r="K20" s="19"/>
      <c r="L20" s="19"/>
      <c r="M20" s="19"/>
      <c r="N20" s="55"/>
    </row>
    <row r="21" s="1" customFormat="1" ht="71" spans="1:13">
      <c r="A21" s="60" t="s">
        <v>100</v>
      </c>
      <c r="B21" s="22"/>
      <c r="C21" s="22"/>
      <c r="D21" s="22"/>
      <c r="E21" s="35"/>
      <c r="F21" s="36" t="s">
        <v>101</v>
      </c>
      <c r="G21" s="37"/>
      <c r="H21" s="37"/>
      <c r="I21" s="44" t="s">
        <v>102</v>
      </c>
      <c r="J21" s="45"/>
      <c r="K21" s="46"/>
      <c r="L21" s="46"/>
      <c r="M21" s="57" t="s">
        <v>103</v>
      </c>
    </row>
  </sheetData>
  <mergeCells count="2">
    <mergeCell ref="A21:D21"/>
    <mergeCell ref="I21:J21"/>
  </mergeCells>
  <conditionalFormatting sqref="C10">
    <cfRule type="duplicateValues" dxfId="0" priority="1"/>
  </conditionalFormatting>
  <conditionalFormatting sqref="F5:F6">
    <cfRule type="duplicateValues" dxfId="0" priority="29"/>
    <cfRule type="duplicateValues" dxfId="1" priority="30"/>
  </conditionalFormatting>
  <conditionalFormatting sqref="F10:F19">
    <cfRule type="duplicateValues" dxfId="0" priority="3"/>
    <cfRule type="duplicateValues" dxfId="1" priority="4"/>
  </conditionalFormatting>
  <conditionalFormatting sqref="C5:C9 C11:C19">
    <cfRule type="duplicateValues" dxfId="0" priority="2"/>
  </conditionalFormatting>
  <pageMargins left="0.236220472440945" right="0.236220472440945" top="0.26" bottom="0.37" header="0.31496062992126" footer="0.31496062992126"/>
  <pageSetup paperSize="9" scale="5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5"/>
  <sheetViews>
    <sheetView tabSelected="1" zoomScale="109" zoomScaleNormal="109" topLeftCell="A2" workbookViewId="0">
      <selection activeCell="D7" sqref="D7"/>
    </sheetView>
  </sheetViews>
  <sheetFormatPr defaultColWidth="9" defaultRowHeight="16.8"/>
  <cols>
    <col min="1" max="1" width="9.33653846153846" style="1" customWidth="1"/>
    <col min="2" max="2" width="18.2211538461538" style="1" customWidth="1"/>
    <col min="3" max="3" width="16.7307692307692" style="1" customWidth="1"/>
    <col min="4" max="4" width="30.9230769230769" style="1" customWidth="1"/>
    <col min="5" max="5" width="41.75" style="1" customWidth="1"/>
    <col min="6" max="6" width="29.9903846153846" style="1" customWidth="1"/>
    <col min="7" max="7" width="30.9615384615385" style="1" customWidth="1"/>
    <col min="8" max="8" width="14.3365384615385" style="1" customWidth="1"/>
    <col min="9" max="9" width="13" style="1" customWidth="1"/>
    <col min="10" max="10" width="14.5288461538462" style="1" customWidth="1"/>
    <col min="11" max="11" width="13.4615384615385" style="1" customWidth="1"/>
    <col min="12" max="12" width="10.1346153846154" style="1" customWidth="1"/>
    <col min="13" max="13" width="18.0769230769231" style="1" customWidth="1"/>
    <col min="14" max="14" width="18.9711538461538" style="1" customWidth="1"/>
    <col min="15" max="16" width="9" style="1"/>
    <col min="17" max="16384" width="9" style="3"/>
  </cols>
  <sheetData>
    <row r="1" s="1" customFormat="1" ht="26.25" customHeight="1" spans="1:16">
      <c r="A1" s="4" t="s">
        <v>104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47"/>
      <c r="P1" s="47"/>
    </row>
    <row r="2" s="1" customFormat="1" ht="32.25" customHeight="1" spans="1:16">
      <c r="A2" s="7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7"/>
      <c r="P2" s="47"/>
    </row>
    <row r="3" s="2" customFormat="1" ht="31.5" customHeight="1" spans="1:14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7</v>
      </c>
      <c r="H3" s="8" t="s">
        <v>8</v>
      </c>
      <c r="I3" s="9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48" t="s">
        <v>14</v>
      </c>
    </row>
    <row r="4" s="2" customFormat="1" ht="62" customHeight="1" spans="1:14">
      <c r="A4" s="10" t="s">
        <v>15</v>
      </c>
      <c r="B4" s="11" t="s">
        <v>16</v>
      </c>
      <c r="C4" s="10" t="s">
        <v>17</v>
      </c>
      <c r="D4" s="12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2" t="s">
        <v>23</v>
      </c>
      <c r="J4" s="10" t="s">
        <v>24</v>
      </c>
      <c r="K4" s="10" t="s">
        <v>25</v>
      </c>
      <c r="L4" s="10" t="s">
        <v>26</v>
      </c>
      <c r="M4" s="49" t="s">
        <v>27</v>
      </c>
      <c r="N4" s="50" t="s">
        <v>28</v>
      </c>
    </row>
    <row r="5" s="1" customFormat="1" ht="18" spans="1:14">
      <c r="A5" s="13">
        <f>ROW()-4</f>
        <v>1</v>
      </c>
      <c r="B5" s="14" t="s">
        <v>106</v>
      </c>
      <c r="C5" s="15">
        <v>3000297145</v>
      </c>
      <c r="D5" s="16" t="s">
        <v>107</v>
      </c>
      <c r="E5" s="23" t="s">
        <v>108</v>
      </c>
      <c r="F5" s="24" t="s">
        <v>109</v>
      </c>
      <c r="G5" s="25" t="s">
        <v>109</v>
      </c>
      <c r="H5" s="26" t="s">
        <v>110</v>
      </c>
      <c r="I5" s="38">
        <v>120</v>
      </c>
      <c r="J5" s="39"/>
      <c r="K5" s="40"/>
      <c r="L5" s="40"/>
      <c r="M5" s="51"/>
      <c r="N5" s="52"/>
    </row>
    <row r="6" s="1" customFormat="1" ht="18" spans="1:14">
      <c r="A6" s="13">
        <f t="shared" ref="A6:A26" si="0">ROW()-4</f>
        <v>2</v>
      </c>
      <c r="B6" s="14" t="s">
        <v>106</v>
      </c>
      <c r="C6" s="15">
        <v>3000297148</v>
      </c>
      <c r="D6" s="16" t="s">
        <v>111</v>
      </c>
      <c r="E6" s="19" t="s">
        <v>112</v>
      </c>
      <c r="F6" s="27" t="s">
        <v>113</v>
      </c>
      <c r="G6" s="28" t="s">
        <v>114</v>
      </c>
      <c r="H6" s="14" t="s">
        <v>115</v>
      </c>
      <c r="I6" s="41">
        <v>20</v>
      </c>
      <c r="J6" s="42"/>
      <c r="K6" s="19"/>
      <c r="L6" s="19"/>
      <c r="M6" s="53"/>
      <c r="N6" s="52"/>
    </row>
    <row r="7" s="1" customFormat="1" ht="18" spans="1:14">
      <c r="A7" s="13">
        <f t="shared" si="0"/>
        <v>3</v>
      </c>
      <c r="B7" s="14" t="s">
        <v>106</v>
      </c>
      <c r="C7" s="15">
        <v>3000297149</v>
      </c>
      <c r="D7" s="16" t="s">
        <v>116</v>
      </c>
      <c r="E7" s="19" t="s">
        <v>117</v>
      </c>
      <c r="F7" s="27">
        <v>20</v>
      </c>
      <c r="G7" s="28">
        <v>20</v>
      </c>
      <c r="H7" s="14" t="s">
        <v>115</v>
      </c>
      <c r="I7" s="41">
        <v>30</v>
      </c>
      <c r="J7" s="42"/>
      <c r="K7" s="19"/>
      <c r="L7" s="19"/>
      <c r="M7" s="54"/>
      <c r="N7" s="52"/>
    </row>
    <row r="8" s="1" customFormat="1" ht="18" spans="1:14">
      <c r="A8" s="13">
        <f t="shared" si="0"/>
        <v>4</v>
      </c>
      <c r="B8" s="14" t="s">
        <v>106</v>
      </c>
      <c r="C8" s="15">
        <v>3000297150</v>
      </c>
      <c r="D8" s="16" t="s">
        <v>107</v>
      </c>
      <c r="E8" s="19" t="s">
        <v>108</v>
      </c>
      <c r="F8" s="27" t="s">
        <v>118</v>
      </c>
      <c r="G8" s="28" t="s">
        <v>118</v>
      </c>
      <c r="H8" s="14" t="s">
        <v>110</v>
      </c>
      <c r="I8" s="41">
        <v>650</v>
      </c>
      <c r="J8" s="42"/>
      <c r="K8" s="19"/>
      <c r="L8" s="19"/>
      <c r="M8" s="54"/>
      <c r="N8" s="52"/>
    </row>
    <row r="9" s="1" customFormat="1" ht="51" spans="1:14">
      <c r="A9" s="13">
        <f t="shared" si="0"/>
        <v>5</v>
      </c>
      <c r="B9" s="14" t="s">
        <v>106</v>
      </c>
      <c r="C9" s="15">
        <v>4099000035</v>
      </c>
      <c r="D9" s="17" t="s">
        <v>119</v>
      </c>
      <c r="E9" s="19" t="s">
        <v>120</v>
      </c>
      <c r="F9" s="29" t="s">
        <v>121</v>
      </c>
      <c r="G9" s="28" t="s">
        <v>122</v>
      </c>
      <c r="H9" s="30" t="s">
        <v>123</v>
      </c>
      <c r="I9" s="43">
        <v>10</v>
      </c>
      <c r="J9" s="42"/>
      <c r="K9" s="19"/>
      <c r="L9" s="19"/>
      <c r="M9" s="52"/>
      <c r="N9" s="52" t="s">
        <v>124</v>
      </c>
    </row>
    <row r="10" s="1" customFormat="1" ht="51" spans="1:14">
      <c r="A10" s="13">
        <f t="shared" si="0"/>
        <v>6</v>
      </c>
      <c r="B10" s="14" t="s">
        <v>106</v>
      </c>
      <c r="C10" s="15">
        <v>4099000036</v>
      </c>
      <c r="D10" s="16" t="s">
        <v>125</v>
      </c>
      <c r="E10" s="19" t="s">
        <v>126</v>
      </c>
      <c r="F10" s="29" t="s">
        <v>127</v>
      </c>
      <c r="G10" s="28" t="s">
        <v>128</v>
      </c>
      <c r="H10" s="30" t="s">
        <v>129</v>
      </c>
      <c r="I10" s="43">
        <v>5</v>
      </c>
      <c r="J10" s="42"/>
      <c r="K10" s="19"/>
      <c r="L10" s="19"/>
      <c r="M10" s="52"/>
      <c r="N10" s="52" t="s">
        <v>124</v>
      </c>
    </row>
    <row r="11" s="1" customFormat="1" ht="36" spans="1:14">
      <c r="A11" s="13">
        <f t="shared" si="0"/>
        <v>7</v>
      </c>
      <c r="B11" s="14" t="s">
        <v>106</v>
      </c>
      <c r="C11" s="15">
        <v>4099000039</v>
      </c>
      <c r="D11" s="16" t="s">
        <v>130</v>
      </c>
      <c r="E11" s="19" t="s">
        <v>131</v>
      </c>
      <c r="F11" s="29" t="s">
        <v>132</v>
      </c>
      <c r="G11" s="28" t="s">
        <v>133</v>
      </c>
      <c r="H11" s="14" t="s">
        <v>44</v>
      </c>
      <c r="I11" s="43">
        <v>10</v>
      </c>
      <c r="J11" s="42"/>
      <c r="K11" s="19"/>
      <c r="L11" s="19"/>
      <c r="M11" s="52"/>
      <c r="N11" s="52"/>
    </row>
    <row r="12" s="1" customFormat="1" ht="36" spans="1:14">
      <c r="A12" s="13">
        <f t="shared" si="0"/>
        <v>8</v>
      </c>
      <c r="B12" s="14" t="s">
        <v>106</v>
      </c>
      <c r="C12" s="15">
        <v>4099000040</v>
      </c>
      <c r="D12" s="16" t="s">
        <v>134</v>
      </c>
      <c r="E12" s="19" t="s">
        <v>135</v>
      </c>
      <c r="F12" s="31" t="s">
        <v>136</v>
      </c>
      <c r="G12" s="28" t="s">
        <v>137</v>
      </c>
      <c r="H12" s="19" t="s">
        <v>44</v>
      </c>
      <c r="I12" s="28">
        <v>10</v>
      </c>
      <c r="J12" s="42"/>
      <c r="K12" s="19"/>
      <c r="L12" s="19"/>
      <c r="M12" s="19"/>
      <c r="N12" s="52"/>
    </row>
    <row r="13" s="1" customFormat="1" ht="36" spans="1:14">
      <c r="A13" s="13">
        <f t="shared" si="0"/>
        <v>9</v>
      </c>
      <c r="B13" s="14" t="s">
        <v>106</v>
      </c>
      <c r="C13" s="15">
        <v>4099000041</v>
      </c>
      <c r="D13" s="16" t="s">
        <v>138</v>
      </c>
      <c r="E13" s="19" t="s">
        <v>139</v>
      </c>
      <c r="F13" s="31" t="s">
        <v>140</v>
      </c>
      <c r="G13" s="28" t="s">
        <v>141</v>
      </c>
      <c r="H13" s="19" t="s">
        <v>44</v>
      </c>
      <c r="I13" s="28">
        <v>10</v>
      </c>
      <c r="J13" s="42"/>
      <c r="K13" s="19"/>
      <c r="L13" s="19"/>
      <c r="M13" s="19"/>
      <c r="N13" s="52"/>
    </row>
    <row r="14" s="1" customFormat="1" ht="36" spans="1:14">
      <c r="A14" s="13">
        <f t="shared" si="0"/>
        <v>10</v>
      </c>
      <c r="B14" s="14" t="s">
        <v>106</v>
      </c>
      <c r="C14" s="15">
        <v>4099000042</v>
      </c>
      <c r="D14" s="16" t="s">
        <v>142</v>
      </c>
      <c r="E14" s="19" t="s">
        <v>143</v>
      </c>
      <c r="F14" s="31" t="s">
        <v>144</v>
      </c>
      <c r="G14" s="28" t="s">
        <v>145</v>
      </c>
      <c r="H14" s="19" t="s">
        <v>44</v>
      </c>
      <c r="I14" s="28">
        <v>30</v>
      </c>
      <c r="J14" s="42"/>
      <c r="K14" s="19"/>
      <c r="L14" s="19"/>
      <c r="M14" s="19"/>
      <c r="N14" s="52"/>
    </row>
    <row r="15" s="1" customFormat="1" ht="36" spans="1:14">
      <c r="A15" s="13">
        <f t="shared" si="0"/>
        <v>11</v>
      </c>
      <c r="B15" s="14" t="s">
        <v>106</v>
      </c>
      <c r="C15" s="15">
        <v>4099000043</v>
      </c>
      <c r="D15" s="16" t="s">
        <v>146</v>
      </c>
      <c r="E15" s="19" t="s">
        <v>147</v>
      </c>
      <c r="F15" s="31" t="s">
        <v>148</v>
      </c>
      <c r="G15" s="28" t="s">
        <v>149</v>
      </c>
      <c r="H15" s="19" t="s">
        <v>150</v>
      </c>
      <c r="I15" s="28">
        <v>20</v>
      </c>
      <c r="J15" s="42"/>
      <c r="K15" s="19"/>
      <c r="L15" s="19"/>
      <c r="M15" s="19"/>
      <c r="N15" s="52"/>
    </row>
    <row r="16" s="1" customFormat="1" ht="38" customHeight="1" spans="1:14">
      <c r="A16" s="13">
        <f t="shared" si="0"/>
        <v>12</v>
      </c>
      <c r="B16" s="14" t="s">
        <v>106</v>
      </c>
      <c r="C16" s="15">
        <v>4007000731</v>
      </c>
      <c r="D16" s="16" t="s">
        <v>151</v>
      </c>
      <c r="E16" s="19" t="s">
        <v>152</v>
      </c>
      <c r="F16" s="31" t="s">
        <v>153</v>
      </c>
      <c r="G16" s="28" t="s">
        <v>153</v>
      </c>
      <c r="H16" s="30" t="s">
        <v>154</v>
      </c>
      <c r="I16" s="28">
        <v>15</v>
      </c>
      <c r="J16" s="42"/>
      <c r="K16" s="19"/>
      <c r="L16" s="19"/>
      <c r="M16" s="19"/>
      <c r="N16" s="52" t="str">
        <f>_xlfn.DISPIMG("ID_2D3A96884CF64CD99525F539B0A4BEE1",1)</f>
        <v>=DISPIMG("ID_2D3A96884CF64CD99525F539B0A4BEE1",1)</v>
      </c>
    </row>
    <row r="17" s="1" customFormat="1" ht="18" spans="1:14">
      <c r="A17" s="13">
        <f t="shared" si="0"/>
        <v>13</v>
      </c>
      <c r="B17" s="14" t="s">
        <v>106</v>
      </c>
      <c r="C17" s="15">
        <v>3000000257</v>
      </c>
      <c r="D17" s="16" t="s">
        <v>155</v>
      </c>
      <c r="E17" s="19" t="s">
        <v>156</v>
      </c>
      <c r="F17" s="31" t="s">
        <v>157</v>
      </c>
      <c r="G17" s="28" t="s">
        <v>158</v>
      </c>
      <c r="H17" s="19" t="s">
        <v>110</v>
      </c>
      <c r="I17" s="28">
        <v>200</v>
      </c>
      <c r="J17" s="42"/>
      <c r="K17" s="19"/>
      <c r="L17" s="19"/>
      <c r="M17" s="19"/>
      <c r="N17" s="52"/>
    </row>
    <row r="18" s="1" customFormat="1" ht="18" spans="1:14">
      <c r="A18" s="13">
        <f t="shared" si="0"/>
        <v>14</v>
      </c>
      <c r="B18" s="14" t="s">
        <v>106</v>
      </c>
      <c r="C18" s="15">
        <v>3000297173</v>
      </c>
      <c r="D18" s="16" t="s">
        <v>155</v>
      </c>
      <c r="E18" s="19" t="s">
        <v>156</v>
      </c>
      <c r="F18" s="31" t="s">
        <v>159</v>
      </c>
      <c r="G18" s="28" t="s">
        <v>160</v>
      </c>
      <c r="H18" s="19" t="s">
        <v>110</v>
      </c>
      <c r="I18" s="28">
        <v>300</v>
      </c>
      <c r="J18" s="42"/>
      <c r="K18" s="19"/>
      <c r="L18" s="19"/>
      <c r="M18" s="19"/>
      <c r="N18" s="52"/>
    </row>
    <row r="19" s="1" customFormat="1" ht="18" spans="1:14">
      <c r="A19" s="13">
        <f t="shared" si="0"/>
        <v>15</v>
      </c>
      <c r="B19" s="14" t="s">
        <v>106</v>
      </c>
      <c r="C19" s="18">
        <v>3000002007</v>
      </c>
      <c r="D19" s="16" t="s">
        <v>161</v>
      </c>
      <c r="E19" s="19" t="s">
        <v>162</v>
      </c>
      <c r="F19" s="19" t="s">
        <v>163</v>
      </c>
      <c r="G19" s="28" t="s">
        <v>163</v>
      </c>
      <c r="H19" s="19" t="s">
        <v>44</v>
      </c>
      <c r="I19" s="28">
        <v>15</v>
      </c>
      <c r="J19" s="42"/>
      <c r="K19" s="19"/>
      <c r="L19" s="19"/>
      <c r="M19" s="19"/>
      <c r="N19" s="55"/>
    </row>
    <row r="20" s="1" customFormat="1" ht="36" spans="1:14">
      <c r="A20" s="13">
        <f t="shared" si="0"/>
        <v>16</v>
      </c>
      <c r="B20" s="14" t="s">
        <v>106</v>
      </c>
      <c r="C20" s="18">
        <v>3000001013</v>
      </c>
      <c r="D20" s="16" t="s">
        <v>164</v>
      </c>
      <c r="E20" s="19" t="s">
        <v>165</v>
      </c>
      <c r="F20" s="19" t="s">
        <v>166</v>
      </c>
      <c r="G20" s="28" t="s">
        <v>167</v>
      </c>
      <c r="H20" s="19" t="s">
        <v>93</v>
      </c>
      <c r="I20" s="28">
        <v>500</v>
      </c>
      <c r="J20" s="42"/>
      <c r="K20" s="19"/>
      <c r="L20" s="19"/>
      <c r="M20" s="19"/>
      <c r="N20" s="55"/>
    </row>
    <row r="21" s="1" customFormat="1" ht="53" spans="1:14">
      <c r="A21" s="13">
        <f t="shared" si="0"/>
        <v>17</v>
      </c>
      <c r="B21" s="14" t="s">
        <v>106</v>
      </c>
      <c r="C21" s="18">
        <v>3000000252</v>
      </c>
      <c r="D21" s="16" t="s">
        <v>168</v>
      </c>
      <c r="E21" s="19" t="s">
        <v>169</v>
      </c>
      <c r="F21" s="19" t="s">
        <v>170</v>
      </c>
      <c r="G21" s="28" t="s">
        <v>171</v>
      </c>
      <c r="H21" s="19" t="s">
        <v>93</v>
      </c>
      <c r="I21" s="28">
        <v>500</v>
      </c>
      <c r="J21" s="42"/>
      <c r="K21" s="19"/>
      <c r="L21" s="19"/>
      <c r="M21" s="19"/>
      <c r="N21" s="55"/>
    </row>
    <row r="22" s="1" customFormat="1" ht="50" customHeight="1" spans="1:14">
      <c r="A22" s="13">
        <f t="shared" si="0"/>
        <v>18</v>
      </c>
      <c r="B22" s="14" t="s">
        <v>106</v>
      </c>
      <c r="C22" s="18">
        <v>3000297152</v>
      </c>
      <c r="D22" s="16" t="s">
        <v>172</v>
      </c>
      <c r="E22" s="19" t="s">
        <v>173</v>
      </c>
      <c r="F22" s="19" t="s">
        <v>174</v>
      </c>
      <c r="G22" s="28" t="s">
        <v>175</v>
      </c>
      <c r="H22" s="19" t="s">
        <v>176</v>
      </c>
      <c r="I22" s="28">
        <v>300</v>
      </c>
      <c r="J22" s="42"/>
      <c r="K22" s="19"/>
      <c r="L22" s="19"/>
      <c r="M22" s="19"/>
      <c r="N22" s="55" t="str">
        <f>_xlfn.DISPIMG("ID_66F42B1DD86E4F2BABFC7E74AA631D0B",1)</f>
        <v>=DISPIMG("ID_66F42B1DD86E4F2BABFC7E74AA631D0B",1)</v>
      </c>
    </row>
    <row r="23" s="1" customFormat="1" ht="126" customHeight="1" spans="1:14">
      <c r="A23" s="13">
        <f t="shared" si="0"/>
        <v>19</v>
      </c>
      <c r="B23" s="14" t="s">
        <v>106</v>
      </c>
      <c r="C23" s="18">
        <v>3000297159</v>
      </c>
      <c r="D23" s="16" t="s">
        <v>177</v>
      </c>
      <c r="E23" s="19" t="s">
        <v>178</v>
      </c>
      <c r="F23" s="19" t="s">
        <v>179</v>
      </c>
      <c r="G23" s="28" t="s">
        <v>180</v>
      </c>
      <c r="H23" s="19" t="s">
        <v>44</v>
      </c>
      <c r="I23" s="28">
        <v>15</v>
      </c>
      <c r="J23" s="42"/>
      <c r="K23" s="19"/>
      <c r="L23" s="19"/>
      <c r="M23" s="19"/>
      <c r="N23" s="55" t="str">
        <f>_xlfn.DISPIMG("ID_070D958C96C14AC29D389CB838180D42",1)</f>
        <v>=DISPIMG("ID_070D958C96C14AC29D389CB838180D42",1)</v>
      </c>
    </row>
    <row r="24" s="1" customFormat="1" ht="43" customHeight="1" spans="1:14">
      <c r="A24" s="13">
        <f t="shared" si="0"/>
        <v>20</v>
      </c>
      <c r="B24" s="14" t="s">
        <v>106</v>
      </c>
      <c r="C24" s="18">
        <v>3000297160</v>
      </c>
      <c r="D24" s="16" t="s">
        <v>181</v>
      </c>
      <c r="E24" s="19" t="s">
        <v>182</v>
      </c>
      <c r="F24" s="19" t="s">
        <v>183</v>
      </c>
      <c r="G24" s="28" t="s">
        <v>184</v>
      </c>
      <c r="H24" s="19" t="s">
        <v>185</v>
      </c>
      <c r="I24" s="28">
        <v>30</v>
      </c>
      <c r="J24" s="42"/>
      <c r="K24" s="19"/>
      <c r="L24" s="19"/>
      <c r="M24" s="19"/>
      <c r="N24" s="55" t="str">
        <f>_xlfn.DISPIMG("ID_C265B1F06A974E72BDBB862078D53E85",1)</f>
        <v>=DISPIMG("ID_C265B1F06A974E72BDBB862078D53E85",1)</v>
      </c>
    </row>
    <row r="25" s="1" customFormat="1" ht="36" spans="1:14">
      <c r="A25" s="13">
        <f t="shared" si="0"/>
        <v>21</v>
      </c>
      <c r="B25" s="14" t="s">
        <v>106</v>
      </c>
      <c r="C25" s="18">
        <v>3000297095</v>
      </c>
      <c r="D25" s="16" t="s">
        <v>186</v>
      </c>
      <c r="E25" s="19" t="s">
        <v>187</v>
      </c>
      <c r="F25" s="30" t="s">
        <v>188</v>
      </c>
      <c r="G25" s="28" t="s">
        <v>189</v>
      </c>
      <c r="H25" s="19" t="s">
        <v>190</v>
      </c>
      <c r="I25" s="28">
        <v>100</v>
      </c>
      <c r="J25" s="42"/>
      <c r="K25" s="19"/>
      <c r="L25" s="19"/>
      <c r="M25" s="19"/>
      <c r="N25" s="55"/>
    </row>
    <row r="26" s="1" customFormat="1" ht="36" spans="1:14">
      <c r="A26" s="13">
        <f t="shared" si="0"/>
        <v>22</v>
      </c>
      <c r="B26" s="14" t="s">
        <v>106</v>
      </c>
      <c r="C26" s="18">
        <v>3000297096</v>
      </c>
      <c r="D26" s="16" t="s">
        <v>191</v>
      </c>
      <c r="E26" s="19" t="s">
        <v>192</v>
      </c>
      <c r="F26" s="30" t="s">
        <v>188</v>
      </c>
      <c r="G26" s="28" t="s">
        <v>189</v>
      </c>
      <c r="H26" s="19" t="s">
        <v>190</v>
      </c>
      <c r="I26" s="28">
        <v>100</v>
      </c>
      <c r="J26" s="42"/>
      <c r="K26" s="19"/>
      <c r="L26" s="19"/>
      <c r="M26" s="19"/>
      <c r="N26" s="55"/>
    </row>
    <row r="27" s="1" customFormat="1" ht="53" spans="1:14">
      <c r="A27" s="13">
        <f t="shared" ref="A27:A33" si="1">ROW()-4</f>
        <v>23</v>
      </c>
      <c r="B27" s="14" t="s">
        <v>106</v>
      </c>
      <c r="C27" s="18">
        <v>3000297097</v>
      </c>
      <c r="D27" s="16" t="s">
        <v>193</v>
      </c>
      <c r="E27" s="19" t="s">
        <v>194</v>
      </c>
      <c r="F27" s="30" t="s">
        <v>195</v>
      </c>
      <c r="G27" s="28" t="s">
        <v>196</v>
      </c>
      <c r="H27" s="19" t="s">
        <v>190</v>
      </c>
      <c r="I27" s="28">
        <v>500</v>
      </c>
      <c r="J27" s="42"/>
      <c r="K27" s="19"/>
      <c r="L27" s="19"/>
      <c r="M27" s="19"/>
      <c r="N27" s="55"/>
    </row>
    <row r="28" s="1" customFormat="1" ht="18" spans="1:14">
      <c r="A28" s="13">
        <f t="shared" si="1"/>
        <v>24</v>
      </c>
      <c r="B28" s="14" t="s">
        <v>106</v>
      </c>
      <c r="C28" s="18">
        <v>3000297098</v>
      </c>
      <c r="D28" s="16" t="s">
        <v>197</v>
      </c>
      <c r="E28" s="19" t="s">
        <v>198</v>
      </c>
      <c r="F28" s="19" t="s">
        <v>199</v>
      </c>
      <c r="G28" s="28" t="s">
        <v>189</v>
      </c>
      <c r="H28" s="19" t="s">
        <v>190</v>
      </c>
      <c r="I28" s="28">
        <v>100</v>
      </c>
      <c r="J28" s="42"/>
      <c r="K28" s="19"/>
      <c r="L28" s="19"/>
      <c r="M28" s="19"/>
      <c r="N28" s="55"/>
    </row>
    <row r="29" s="1" customFormat="1" ht="43" customHeight="1" spans="1:14">
      <c r="A29" s="13">
        <f t="shared" si="1"/>
        <v>25</v>
      </c>
      <c r="B29" s="14" t="s">
        <v>106</v>
      </c>
      <c r="C29" s="18">
        <v>4099000045</v>
      </c>
      <c r="D29" s="16" t="s">
        <v>200</v>
      </c>
      <c r="E29" s="19" t="s">
        <v>201</v>
      </c>
      <c r="F29" s="19" t="s">
        <v>202</v>
      </c>
      <c r="G29" s="28" t="s">
        <v>203</v>
      </c>
      <c r="H29" s="19" t="s">
        <v>39</v>
      </c>
      <c r="I29" s="28">
        <v>5</v>
      </c>
      <c r="J29" s="42"/>
      <c r="K29" s="19"/>
      <c r="L29" s="19"/>
      <c r="M29" s="30" t="s">
        <v>204</v>
      </c>
      <c r="N29" s="55" t="str">
        <f>_xlfn.DISPIMG("ID_F6C29B787A564339A03C0C2F9ED8BD91",1)</f>
        <v>=DISPIMG("ID_F6C29B787A564339A03C0C2F9ED8BD91",1)</v>
      </c>
    </row>
    <row r="30" s="1" customFormat="1" ht="18" spans="1:14">
      <c r="A30" s="13">
        <f t="shared" si="1"/>
        <v>26</v>
      </c>
      <c r="B30" s="14" t="s">
        <v>106</v>
      </c>
      <c r="C30" s="18">
        <v>3000295552</v>
      </c>
      <c r="D30" s="16" t="s">
        <v>205</v>
      </c>
      <c r="E30" s="19" t="s">
        <v>206</v>
      </c>
      <c r="F30" s="19" t="s">
        <v>207</v>
      </c>
      <c r="G30" s="28" t="s">
        <v>208</v>
      </c>
      <c r="H30" s="19" t="s">
        <v>209</v>
      </c>
      <c r="I30" s="28">
        <v>30</v>
      </c>
      <c r="J30" s="42"/>
      <c r="K30" s="19"/>
      <c r="L30" s="19"/>
      <c r="M30" s="19"/>
      <c r="N30" s="56" t="s">
        <v>210</v>
      </c>
    </row>
    <row r="31" s="1" customFormat="1" ht="18" spans="1:14">
      <c r="A31" s="13">
        <f t="shared" si="1"/>
        <v>27</v>
      </c>
      <c r="B31" s="14" t="s">
        <v>106</v>
      </c>
      <c r="C31" s="18">
        <v>3000001213</v>
      </c>
      <c r="D31" s="16" t="s">
        <v>211</v>
      </c>
      <c r="E31" s="19" t="s">
        <v>212</v>
      </c>
      <c r="F31" s="19" t="s">
        <v>213</v>
      </c>
      <c r="G31" s="28" t="s">
        <v>214</v>
      </c>
      <c r="H31" s="19" t="s">
        <v>209</v>
      </c>
      <c r="I31" s="28">
        <v>30</v>
      </c>
      <c r="J31" s="42"/>
      <c r="K31" s="19"/>
      <c r="L31" s="19"/>
      <c r="M31" s="19"/>
      <c r="N31" s="56" t="s">
        <v>215</v>
      </c>
    </row>
    <row r="32" s="1" customFormat="1" ht="53" spans="1:14">
      <c r="A32" s="13">
        <f t="shared" si="1"/>
        <v>28</v>
      </c>
      <c r="B32" s="14" t="s">
        <v>106</v>
      </c>
      <c r="C32" s="18">
        <v>4099000050</v>
      </c>
      <c r="D32" s="16" t="s">
        <v>216</v>
      </c>
      <c r="E32" s="19" t="s">
        <v>217</v>
      </c>
      <c r="F32" s="19" t="s">
        <v>218</v>
      </c>
      <c r="G32" s="28" t="s">
        <v>219</v>
      </c>
      <c r="H32" s="19" t="s">
        <v>220</v>
      </c>
      <c r="I32" s="28">
        <v>150</v>
      </c>
      <c r="J32" s="42"/>
      <c r="K32" s="19"/>
      <c r="L32" s="19"/>
      <c r="M32" s="19"/>
      <c r="N32" s="55"/>
    </row>
    <row r="33" s="1" customFormat="1" ht="36" spans="1:14">
      <c r="A33" s="13">
        <f t="shared" si="1"/>
        <v>29</v>
      </c>
      <c r="B33" s="14" t="s">
        <v>106</v>
      </c>
      <c r="C33" s="18">
        <v>4099000051</v>
      </c>
      <c r="D33" s="16" t="s">
        <v>221</v>
      </c>
      <c r="E33" s="19" t="s">
        <v>222</v>
      </c>
      <c r="F33" s="19" t="s">
        <v>223</v>
      </c>
      <c r="G33" s="28" t="s">
        <v>224</v>
      </c>
      <c r="H33" s="19" t="s">
        <v>39</v>
      </c>
      <c r="I33" s="28">
        <v>30</v>
      </c>
      <c r="J33" s="42"/>
      <c r="K33" s="19"/>
      <c r="L33" s="19"/>
      <c r="M33" s="19"/>
      <c r="N33" s="55"/>
    </row>
    <row r="34" s="1" customFormat="1" ht="36.4" customHeight="1" spans="1:14">
      <c r="A34" s="13"/>
      <c r="B34" s="19"/>
      <c r="C34" s="19"/>
      <c r="D34" s="20" t="s">
        <v>225</v>
      </c>
      <c r="E34" s="19"/>
      <c r="F34" s="32" t="s">
        <v>226</v>
      </c>
      <c r="G34" s="33"/>
      <c r="H34" s="34"/>
      <c r="I34" s="33"/>
      <c r="J34" s="42"/>
      <c r="K34" s="19"/>
      <c r="L34" s="19"/>
      <c r="M34" s="19"/>
      <c r="N34" s="55"/>
    </row>
    <row r="35" s="1" customFormat="1" ht="71" spans="1:13">
      <c r="A35" s="21" t="s">
        <v>227</v>
      </c>
      <c r="B35" s="22"/>
      <c r="C35" s="22"/>
      <c r="D35" s="22"/>
      <c r="E35" s="35"/>
      <c r="F35" s="36" t="s">
        <v>228</v>
      </c>
      <c r="G35" s="37"/>
      <c r="H35" s="37"/>
      <c r="I35" s="44" t="s">
        <v>229</v>
      </c>
      <c r="J35" s="45"/>
      <c r="K35" s="46"/>
      <c r="L35" s="46"/>
      <c r="M35" s="57" t="s">
        <v>230</v>
      </c>
    </row>
  </sheetData>
  <mergeCells count="2">
    <mergeCell ref="A35:D35"/>
    <mergeCell ref="I35:J35"/>
  </mergeCells>
  <pageMargins left="0.236220472440945" right="0.236220472440945" top="0.26" bottom="0.37" header="0.31496062992126" footer="0.31496062992126"/>
  <pageSetup paperSize="9" scale="5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中国铝业集团有限公司其他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项目一报价单</vt:lpstr>
      <vt:lpstr>项目二报价单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赵士琪</dc:creator>
  <cp:lastModifiedBy>He＇s gone.</cp:lastModifiedBy>
  <dcterms:created xsi:type="dcterms:W3CDTF">2025-09-10T11:14:00Z</dcterms:created>
  <cp:lastPrinted>2026-07-06T10:34:00Z</cp:lastPrinted>
  <dcterms:modified xsi:type="dcterms:W3CDTF">2026-10-05T20:47:47Z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25E7ECF2A53F492FB375FCFF59A7DEFD</vt:lpwstr>
  </property>
  <property fmtid="{D5CDD505-2E9C-101B-9397-08002B2CF9AE}" pid="3" name="KSOProductBuildVer">
    <vt:lpwstr>2052-7.4.1.8983</vt:lpwstr>
  </property>
</Properties>
</file>